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<sst xmlns="http://schemas.openxmlformats.org/spreadsheetml/2006/main" count="70" uniqueCount="21">
  <si>
    <t>LED series resistor calculator</t>
  </si>
  <si>
    <t>Paul Goelz, 29 October 2012 rev. 2</t>
  </si>
  <si>
    <t>Blue fields = user input</t>
  </si>
  <si>
    <t>Orange fields = calculated results</t>
  </si>
  <si>
    <t>LED forward voltage (from datasheet)</t>
  </si>
  <si>
    <t>Volts</t>
  </si>
  <si>
    <t>Number of LEDs</t>
  </si>
  <si>
    <t>LEDs</t>
  </si>
  <si>
    <t>Desired minimum LED current</t>
  </si>
  <si>
    <t>mA</t>
  </si>
  <si>
    <t>Number of cells</t>
  </si>
  <si>
    <t>Cells</t>
  </si>
  <si>
    <t>Single cell voltage (minimum)</t>
  </si>
  <si>
    <t>Single cell voltage (maximum)</t>
  </si>
  <si>
    <t>Series resistor for target current at minimum Vbat</t>
  </si>
  <si>
    <t>Ohms</t>
  </si>
  <si>
    <t>Calculated minimum LED current</t>
  </si>
  <si>
    <t>Calculated maximum LED current at max Vbat</t>
  </si>
  <si>
    <t>Resistor dissipation at maximum Vbat</t>
  </si>
  <si>
    <t>Watts</t>
  </si>
  <si>
    <t>LED dissipation (per LED) at maximum Vbat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</si>
</sst>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2" fillId="3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4" borderId="0" xfId="0" applyFont="1" applyFill="1" applyBorder="1" applyAlignment="1">
      <alignment horizontal="center"/>
    </xf>
    <xf numFmtId="164" fontId="3" fillId="5" borderId="0" xfId="0" applyFont="1" applyFill="1" applyBorder="1" applyAlignment="1">
      <alignment horizontal="center"/>
    </xf>
    <xf numFmtId="164" fontId="4" fillId="6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4" fontId="2" fillId="6" borderId="1" xfId="0" applyFont="1" applyFill="1" applyBorder="1" applyAlignment="1">
      <alignment horizontal="center"/>
    </xf>
    <xf numFmtId="164" fontId="0" fillId="7" borderId="1" xfId="0" applyFill="1" applyBorder="1" applyAlignment="1">
      <alignment/>
    </xf>
    <xf numFmtId="164" fontId="5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center"/>
    </xf>
    <xf numFmtId="164" fontId="2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7">
      <selection activeCell="E24" sqref="E24"/>
    </sheetView>
  </sheetViews>
  <sheetFormatPr defaultColWidth="12.57421875" defaultRowHeight="12.75"/>
  <cols>
    <col min="1" max="1" width="3.140625" style="1" customWidth="1"/>
    <col min="2" max="2" width="46.421875" style="1" customWidth="1"/>
    <col min="3" max="3" width="10.7109375" style="1" customWidth="1"/>
    <col min="4" max="4" width="10.140625" style="1" customWidth="1"/>
    <col min="5" max="16384" width="11.57421875" style="1" customWidth="1"/>
  </cols>
  <sheetData>
    <row r="1" spans="2:4" ht="12.75">
      <c r="B1" s="2"/>
      <c r="C1" s="2"/>
      <c r="D1" s="2"/>
    </row>
    <row r="2" spans="2:4" ht="12.75">
      <c r="B2" s="3" t="s">
        <v>0</v>
      </c>
      <c r="C2" s="3"/>
      <c r="D2" s="3"/>
    </row>
    <row r="3" spans="2:4" ht="12.75">
      <c r="B3" s="4" t="s">
        <v>1</v>
      </c>
      <c r="C3" s="4"/>
      <c r="D3" s="4"/>
    </row>
    <row r="4" spans="2:4" ht="12.75">
      <c r="B4" s="5"/>
      <c r="C4" s="5"/>
      <c r="D4" s="5"/>
    </row>
    <row r="5" spans="2:4" ht="12.75">
      <c r="B5" s="6" t="s">
        <v>2</v>
      </c>
      <c r="C5" s="6"/>
      <c r="D5" s="6"/>
    </row>
    <row r="6" spans="2:4" ht="12.75">
      <c r="B6" s="7" t="s">
        <v>3</v>
      </c>
      <c r="C6" s="7"/>
      <c r="D6" s="7"/>
    </row>
    <row r="7" spans="2:4" ht="12.75">
      <c r="B7" s="2"/>
      <c r="C7" s="2"/>
      <c r="D7" s="2"/>
    </row>
    <row r="8" spans="2:4" ht="12.75">
      <c r="B8" s="8" t="s">
        <v>4</v>
      </c>
      <c r="C8" s="9">
        <v>2.5</v>
      </c>
      <c r="D8" s="10" t="s">
        <v>5</v>
      </c>
    </row>
    <row r="9" spans="2:4" ht="12.75">
      <c r="B9" s="8" t="s">
        <v>6</v>
      </c>
      <c r="C9" s="9">
        <v>1</v>
      </c>
      <c r="D9" s="10" t="s">
        <v>7</v>
      </c>
    </row>
    <row r="10" spans="2:4" ht="12.75">
      <c r="B10" s="8" t="s">
        <v>8</v>
      </c>
      <c r="C10" s="9">
        <v>10</v>
      </c>
      <c r="D10" s="10" t="s">
        <v>9</v>
      </c>
    </row>
    <row r="11" spans="2:4" ht="12.75">
      <c r="B11" s="8" t="s">
        <v>10</v>
      </c>
      <c r="C11" s="9">
        <v>1</v>
      </c>
      <c r="D11" s="10" t="s">
        <v>11</v>
      </c>
    </row>
    <row r="12" spans="1:256" ht="12.75">
      <c r="A12"/>
      <c r="B12" s="11"/>
      <c r="C12" s="11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4" ht="12.75">
      <c r="B13" s="12" t="s">
        <v>12</v>
      </c>
      <c r="C13" s="13">
        <v>3.5</v>
      </c>
      <c r="D13" s="13" t="s">
        <v>5</v>
      </c>
    </row>
    <row r="14" spans="2:4" ht="12.75">
      <c r="B14" s="12" t="s">
        <v>13</v>
      </c>
      <c r="C14" s="13">
        <v>4.2</v>
      </c>
      <c r="D14" s="13" t="s">
        <v>5</v>
      </c>
    </row>
    <row r="15" spans="2:4" ht="12.75">
      <c r="B15" s="8" t="s">
        <v>14</v>
      </c>
      <c r="C15" s="14">
        <f>((C13*C11)-(C8*C9))/C10*1000</f>
        <v>100</v>
      </c>
      <c r="D15" s="10" t="s">
        <v>15</v>
      </c>
    </row>
    <row r="16" spans="2:4" ht="12.75">
      <c r="B16" s="8" t="s">
        <v>16</v>
      </c>
      <c r="C16" s="15">
        <f>((C13*C11)-(C8*C9))/C15*1000</f>
        <v>10</v>
      </c>
      <c r="D16" s="10" t="s">
        <v>9</v>
      </c>
    </row>
    <row r="17" spans="2:4" ht="12.75">
      <c r="B17" s="8" t="s">
        <v>17</v>
      </c>
      <c r="C17" s="15">
        <f>((C14*C11)-(C8*C9))/C15*1000</f>
        <v>17</v>
      </c>
      <c r="D17" s="10" t="s">
        <v>9</v>
      </c>
    </row>
    <row r="18" spans="2:4" ht="12.75">
      <c r="B18" s="8" t="s">
        <v>18</v>
      </c>
      <c r="C18" s="16">
        <f>(C17/1000)^2*C15</f>
        <v>0.028900000000000002</v>
      </c>
      <c r="D18" s="10" t="s">
        <v>19</v>
      </c>
    </row>
    <row r="19" spans="2:4" ht="12.75">
      <c r="B19" s="8" t="s">
        <v>20</v>
      </c>
      <c r="C19" s="16">
        <f>C8*C17/1000</f>
        <v>0.0425</v>
      </c>
      <c r="D19" s="10" t="s">
        <v>19</v>
      </c>
    </row>
    <row r="22" spans="2:4" ht="12.75">
      <c r="B22" s="8" t="s">
        <v>4</v>
      </c>
      <c r="C22" s="9">
        <v>2.5</v>
      </c>
      <c r="D22" s="10" t="s">
        <v>5</v>
      </c>
    </row>
    <row r="23" spans="2:4" ht="12.75">
      <c r="B23" s="8" t="s">
        <v>6</v>
      </c>
      <c r="C23" s="9">
        <v>2</v>
      </c>
      <c r="D23" s="10" t="s">
        <v>7</v>
      </c>
    </row>
    <row r="24" spans="2:4" ht="12.75">
      <c r="B24" s="8" t="s">
        <v>8</v>
      </c>
      <c r="C24" s="9">
        <v>10</v>
      </c>
      <c r="D24" s="10" t="s">
        <v>9</v>
      </c>
    </row>
    <row r="25" spans="2:4" ht="12.75">
      <c r="B25" s="8" t="s">
        <v>10</v>
      </c>
      <c r="C25" s="9">
        <v>2</v>
      </c>
      <c r="D25" s="10" t="s">
        <v>11</v>
      </c>
    </row>
    <row r="26" spans="1:256" ht="12.75">
      <c r="A26"/>
      <c r="B26" s="11"/>
      <c r="C26" s="11"/>
      <c r="D26" s="1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4" ht="12.75">
      <c r="B27" s="12" t="s">
        <v>12</v>
      </c>
      <c r="C27" s="13">
        <v>3.5</v>
      </c>
      <c r="D27" s="13" t="s">
        <v>5</v>
      </c>
    </row>
    <row r="28" spans="2:4" ht="12.75">
      <c r="B28" s="12" t="s">
        <v>13</v>
      </c>
      <c r="C28" s="13">
        <v>4.2</v>
      </c>
      <c r="D28" s="13" t="s">
        <v>5</v>
      </c>
    </row>
    <row r="29" spans="2:4" ht="12.75">
      <c r="B29" s="8" t="s">
        <v>14</v>
      </c>
      <c r="C29" s="14">
        <f>((C27*C25)-(C22*C23))/C24*1000</f>
        <v>200</v>
      </c>
      <c r="D29" s="10" t="s">
        <v>15</v>
      </c>
    </row>
    <row r="30" spans="2:4" ht="12.75">
      <c r="B30" s="8" t="s">
        <v>16</v>
      </c>
      <c r="C30" s="15">
        <f>((C27*C25)-(C22*C23))/C29*1000</f>
        <v>10</v>
      </c>
      <c r="D30" s="10" t="s">
        <v>9</v>
      </c>
    </row>
    <row r="31" spans="2:4" ht="12.75">
      <c r="B31" s="8" t="s">
        <v>17</v>
      </c>
      <c r="C31" s="15">
        <f>((C28*C25)-(C22*C23))/C29*1000</f>
        <v>17</v>
      </c>
      <c r="D31" s="10" t="s">
        <v>9</v>
      </c>
    </row>
    <row r="32" spans="2:4" ht="12.75">
      <c r="B32" s="8" t="s">
        <v>18</v>
      </c>
      <c r="C32" s="16">
        <f>(C31/1000)^2*C29</f>
        <v>0.057800000000000004</v>
      </c>
      <c r="D32" s="10" t="s">
        <v>19</v>
      </c>
    </row>
    <row r="33" spans="2:4" ht="12.75">
      <c r="B33" s="8" t="s">
        <v>20</v>
      </c>
      <c r="C33" s="16">
        <f>C22*C31/1000</f>
        <v>0.0425</v>
      </c>
      <c r="D33" s="10" t="s">
        <v>19</v>
      </c>
    </row>
    <row r="36" spans="2:4" ht="12.75">
      <c r="B36" s="8" t="s">
        <v>4</v>
      </c>
      <c r="C36" s="9">
        <v>2.5</v>
      </c>
      <c r="D36" s="10" t="s">
        <v>5</v>
      </c>
    </row>
    <row r="37" spans="2:4" ht="12.75">
      <c r="B37" s="8" t="s">
        <v>6</v>
      </c>
      <c r="C37" s="9">
        <v>3</v>
      </c>
      <c r="D37" s="10" t="s">
        <v>7</v>
      </c>
    </row>
    <row r="38" spans="2:4" ht="12.75">
      <c r="B38" s="8" t="s">
        <v>8</v>
      </c>
      <c r="C38" s="9">
        <v>10</v>
      </c>
      <c r="D38" s="10" t="s">
        <v>9</v>
      </c>
    </row>
    <row r="39" spans="2:4" ht="12.75">
      <c r="B39" s="8" t="s">
        <v>10</v>
      </c>
      <c r="C39" s="9">
        <v>3</v>
      </c>
      <c r="D39" s="10" t="s">
        <v>11</v>
      </c>
    </row>
    <row r="40" spans="1:256" ht="12.75">
      <c r="A40"/>
      <c r="B40" s="11"/>
      <c r="C40" s="11"/>
      <c r="D40" s="11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4" ht="12.75">
      <c r="B41" s="12" t="s">
        <v>12</v>
      </c>
      <c r="C41" s="13">
        <v>3.5</v>
      </c>
      <c r="D41" s="13" t="s">
        <v>5</v>
      </c>
    </row>
    <row r="42" spans="2:4" ht="12.75">
      <c r="B42" s="12" t="s">
        <v>13</v>
      </c>
      <c r="C42" s="13">
        <v>4.2</v>
      </c>
      <c r="D42" s="13" t="s">
        <v>5</v>
      </c>
    </row>
    <row r="43" spans="2:4" ht="12.75">
      <c r="B43" s="8" t="s">
        <v>14</v>
      </c>
      <c r="C43" s="14">
        <f>((C41*C39)-(C36*C37))/C38*1000</f>
        <v>300</v>
      </c>
      <c r="D43" s="10" t="s">
        <v>15</v>
      </c>
    </row>
    <row r="44" spans="2:4" ht="12.75">
      <c r="B44" s="8" t="s">
        <v>16</v>
      </c>
      <c r="C44" s="15">
        <f>((C41*C39)-(C36*C37))/C43*1000</f>
        <v>10</v>
      </c>
      <c r="D44" s="10" t="s">
        <v>9</v>
      </c>
    </row>
    <row r="45" spans="2:4" ht="12.75">
      <c r="B45" s="8" t="s">
        <v>17</v>
      </c>
      <c r="C45" s="15">
        <f>((C42*C39)-(C36*C37))/C43*1000</f>
        <v>17.000000000000004</v>
      </c>
      <c r="D45" s="10" t="s">
        <v>9</v>
      </c>
    </row>
    <row r="46" spans="2:4" ht="12.75">
      <c r="B46" s="8" t="s">
        <v>18</v>
      </c>
      <c r="C46" s="16">
        <f>(C45/1000)^2*C43</f>
        <v>0.08670000000000004</v>
      </c>
      <c r="D46" s="10" t="s">
        <v>19</v>
      </c>
    </row>
    <row r="47" spans="2:4" ht="12.75">
      <c r="B47" s="8" t="s">
        <v>20</v>
      </c>
      <c r="C47" s="16">
        <f>C36*C45/1000</f>
        <v>0.04250000000000001</v>
      </c>
      <c r="D47" s="10" t="s">
        <v>19</v>
      </c>
    </row>
  </sheetData>
  <sheetProtection selectLockedCells="1" selectUnlockedCells="1"/>
  <mergeCells count="10">
    <mergeCell ref="B1:D1"/>
    <mergeCell ref="B2:D2"/>
    <mergeCell ref="B3:D3"/>
    <mergeCell ref="B4:D4"/>
    <mergeCell ref="B5:D5"/>
    <mergeCell ref="B6:D6"/>
    <mergeCell ref="B7:D7"/>
    <mergeCell ref="B12:D12"/>
    <mergeCell ref="B26:D26"/>
    <mergeCell ref="B40:D40"/>
  </mergeCells>
  <conditionalFormatting sqref="C15 C29 C43">
    <cfRule type="cellIs" priority="1" dxfId="0" operator="lessThanOr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2012-10-29T13:38:58Z</dcterms:created>
  <dcterms:modified xsi:type="dcterms:W3CDTF">2012-11-07T20:49:23Z</dcterms:modified>
  <cp:category/>
  <cp:version/>
  <cp:contentType/>
  <cp:contentStatus/>
  <cp:revision>12</cp:revision>
</cp:coreProperties>
</file>